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dg55-rds01\Services\Assurance\APPELS_OFFRES\APPEL-OFFRES 2026_2029\Site CDG +\"/>
    </mc:Choice>
  </mc:AlternateContent>
  <xr:revisionPtr revIDLastSave="0" documentId="13_ncr:1_{569FC424-2655-4571-B4CA-57B60D970947}" xr6:coauthVersionLast="47" xr6:coauthVersionMax="47" xr10:uidLastSave="{00000000-0000-0000-0000-000000000000}"/>
  <bookViews>
    <workbookView xWindow="-120" yWindow="-120" windowWidth="29040" windowHeight="15840" xr2:uid="{04C07DD4-BB26-49C8-A85C-5B05EF157A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C24" i="1"/>
  <c r="C13" i="1"/>
  <c r="B23" i="1"/>
  <c r="D23" i="1" s="1"/>
  <c r="B26" i="1"/>
  <c r="C26" i="1" s="1"/>
  <c r="B25" i="1"/>
  <c r="D25" i="1" s="1"/>
  <c r="B22" i="1"/>
  <c r="C22" i="1" s="1"/>
  <c r="C10" i="1"/>
  <c r="C25" i="1" l="1"/>
  <c r="B27" i="1"/>
  <c r="D22" i="1"/>
  <c r="D31" i="1" s="1"/>
  <c r="D32" i="1" s="1"/>
  <c r="D26" i="1"/>
  <c r="C23" i="1"/>
  <c r="C31" i="1" s="1"/>
  <c r="C32" i="1" s="1"/>
  <c r="B31" i="1"/>
  <c r="B32" i="1" s="1"/>
  <c r="C27" i="1" l="1"/>
  <c r="C35" i="1" s="1"/>
  <c r="D27" i="1"/>
  <c r="D35" i="1" s="1"/>
  <c r="B35" i="1"/>
</calcChain>
</file>

<file path=xl/sharedStrings.xml><?xml version="1.0" encoding="utf-8"?>
<sst xmlns="http://schemas.openxmlformats.org/spreadsheetml/2006/main" count="30" uniqueCount="26">
  <si>
    <t>Taux</t>
  </si>
  <si>
    <t>SFT</t>
  </si>
  <si>
    <t>Charges Patronales</t>
  </si>
  <si>
    <t>Primes</t>
  </si>
  <si>
    <t>Cotisation Assureur</t>
  </si>
  <si>
    <t>Rémunération du CDG</t>
  </si>
  <si>
    <t>TIB + NBI</t>
  </si>
  <si>
    <t>Taux unique</t>
  </si>
  <si>
    <t>Garantie de base TIB</t>
  </si>
  <si>
    <t>COÛT GLOBAL ANNUEL</t>
  </si>
  <si>
    <t>SIMULATEUR CATÉGORIE DE PERSONNEL CNRACL</t>
  </si>
  <si>
    <t>Taux de remboursement des IJ : 100%</t>
  </si>
  <si>
    <t>Pour le risque CMO : 90% des IJ pendant les 90 premiers jours, puis 50% à compter du 91ème jour</t>
  </si>
  <si>
    <t xml:space="preserve">Franchise de 10 jours en CMO avec suppression de la franchise au-delà de 60 jours d'arrêts consécutifs                           </t>
  </si>
  <si>
    <t xml:space="preserve">Franchise de 15 jours en CMO                          </t>
  </si>
  <si>
    <t xml:space="preserve">Franchise de 30 jours  en  CMO                       </t>
  </si>
  <si>
    <t>Garanties obligatoires</t>
  </si>
  <si>
    <t>Garanties optionnelles</t>
  </si>
  <si>
    <t xml:space="preserve">Compléter uniquement les cases </t>
  </si>
  <si>
    <t>NBI</t>
  </si>
  <si>
    <t>Assiette de cotisation Assureur</t>
  </si>
  <si>
    <t>Assiette de rémunération CDG</t>
  </si>
  <si>
    <t>Charges Patronales (40% TIB +NBI)*</t>
  </si>
  <si>
    <r>
      <t xml:space="preserve">* Répondre par </t>
    </r>
    <r>
      <rPr>
        <b/>
        <i/>
        <sz val="11"/>
        <color rgb="FFFF0000"/>
        <rFont val="Aptos Narrow"/>
        <family val="2"/>
        <scheme val="minor"/>
      </rPr>
      <t>OUI</t>
    </r>
    <r>
      <rPr>
        <i/>
        <sz val="11"/>
        <color rgb="FFFF0000"/>
        <rFont val="Aptos Narrow"/>
        <family val="2"/>
        <scheme val="minor"/>
      </rPr>
      <t xml:space="preserve"> ou par</t>
    </r>
    <r>
      <rPr>
        <b/>
        <i/>
        <sz val="11"/>
        <color rgb="FFFF0000"/>
        <rFont val="Aptos Narrow"/>
        <family val="2"/>
        <scheme val="minor"/>
      </rPr>
      <t xml:space="preserve"> NON</t>
    </r>
  </si>
  <si>
    <t>TOTAL cotisation ASSUREUR</t>
  </si>
  <si>
    <t>TOTAL rémunération  CDG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</si>
</sst>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6" borderId="4" xfId="0" applyNumberFormat="1" applyFill="1" applyBorder="1" applyAlignment="1">
      <alignment horizontal="left"/>
    </xf>
    <xf numFmtId="164" fontId="0" fillId="6" borderId="1" xfId="1" applyNumberFormat="1" applyFon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4" fillId="5" borderId="5" xfId="0" applyFont="1" applyFill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0" fontId="1" fillId="8" borderId="5" xfId="0" applyFont="1" applyFill="1" applyBorder="1"/>
    <xf numFmtId="164" fontId="2" fillId="8" borderId="5" xfId="0" applyNumberFormat="1" applyFont="1" applyFill="1" applyBorder="1"/>
    <xf numFmtId="0" fontId="7" fillId="4" borderId="1" xfId="0" applyFont="1" applyFill="1" applyBorder="1"/>
    <xf numFmtId="164" fontId="7" fillId="4" borderId="1" xfId="0" applyNumberFormat="1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051E-D982-41CB-AA4A-653CC16350C1}">
  <sheetPr>
    <pageSetUpPr fitToPage="1"/>
  </sheetPr>
  <dimension ref="A2:D35"/>
  <sheetViews>
    <sheetView tabSelected="1" workbookViewId="0">
      <selection activeCell="B10" sqref="B10"/>
    </sheetView>
  </sheetViews>
  <sheetFormatPr baseColWidth="10" defaultRowHeight="15" x14ac:dyDescent="0.25"/>
  <cols>
    <col min="1" max="1" width="39.28515625" customWidth="1"/>
    <col min="2" max="2" width="41" customWidth="1"/>
    <col min="3" max="3" width="39.28515625" customWidth="1"/>
    <col min="4" max="4" width="39.5703125" customWidth="1"/>
  </cols>
  <sheetData>
    <row r="2" spans="1:4" x14ac:dyDescent="0.25">
      <c r="A2" s="34" t="s">
        <v>10</v>
      </c>
      <c r="B2" s="34"/>
      <c r="C2" s="34"/>
      <c r="D2" s="34"/>
    </row>
    <row r="3" spans="1:4" x14ac:dyDescent="0.25">
      <c r="A3" s="3"/>
      <c r="B3" s="3"/>
      <c r="C3" s="3"/>
      <c r="D3" s="3"/>
    </row>
    <row r="4" spans="1:4" x14ac:dyDescent="0.25">
      <c r="A4" s="5" t="s">
        <v>11</v>
      </c>
      <c r="B4" s="3"/>
      <c r="C4" s="3"/>
      <c r="D4" s="3"/>
    </row>
    <row r="5" spans="1:4" x14ac:dyDescent="0.25">
      <c r="A5" s="35" t="s">
        <v>12</v>
      </c>
      <c r="B5" s="36"/>
      <c r="C5" s="36"/>
      <c r="D5" s="36"/>
    </row>
    <row r="6" spans="1:4" ht="15.75" thickBot="1" x14ac:dyDescent="0.3">
      <c r="A6" s="5"/>
      <c r="B6" s="6"/>
      <c r="C6" s="6"/>
      <c r="D6" s="6"/>
    </row>
    <row r="7" spans="1:4" x14ac:dyDescent="0.25">
      <c r="A7" s="5"/>
      <c r="B7" s="37" t="s">
        <v>20</v>
      </c>
      <c r="C7" s="39" t="s">
        <v>21</v>
      </c>
      <c r="D7" s="6"/>
    </row>
    <row r="8" spans="1:4" ht="15.75" thickBot="1" x14ac:dyDescent="0.3">
      <c r="A8" s="5"/>
      <c r="B8" s="38"/>
      <c r="C8" s="40"/>
      <c r="D8" s="6"/>
    </row>
    <row r="9" spans="1:4" x14ac:dyDescent="0.25">
      <c r="A9" s="3"/>
      <c r="B9" s="41" t="s">
        <v>16</v>
      </c>
      <c r="C9" s="42"/>
      <c r="D9" s="6"/>
    </row>
    <row r="10" spans="1:4" x14ac:dyDescent="0.25">
      <c r="A10" s="1" t="s">
        <v>8</v>
      </c>
      <c r="B10" s="11"/>
      <c r="C10" s="9">
        <f>B10</f>
        <v>0</v>
      </c>
      <c r="D10" s="6"/>
    </row>
    <row r="11" spans="1:4" x14ac:dyDescent="0.25">
      <c r="A11" s="8"/>
      <c r="B11" s="32" t="s">
        <v>17</v>
      </c>
      <c r="C11" s="33"/>
      <c r="D11" s="6"/>
    </row>
    <row r="12" spans="1:4" x14ac:dyDescent="0.25">
      <c r="A12" s="1" t="s">
        <v>22</v>
      </c>
      <c r="B12" s="13"/>
      <c r="C12" s="7"/>
      <c r="D12" s="6"/>
    </row>
    <row r="13" spans="1:4" x14ac:dyDescent="0.25">
      <c r="A13" s="1" t="s">
        <v>19</v>
      </c>
      <c r="B13" s="12"/>
      <c r="C13" s="10">
        <f>B13</f>
        <v>0</v>
      </c>
      <c r="D13" s="6"/>
    </row>
    <row r="14" spans="1:4" x14ac:dyDescent="0.25">
      <c r="A14" s="1" t="s">
        <v>1</v>
      </c>
      <c r="B14" s="12"/>
      <c r="C14" s="7"/>
      <c r="D14" s="6"/>
    </row>
    <row r="15" spans="1:4" x14ac:dyDescent="0.25">
      <c r="A15" s="1" t="s">
        <v>3</v>
      </c>
      <c r="B15" s="12"/>
      <c r="C15" s="7"/>
      <c r="D15" s="6"/>
    </row>
    <row r="16" spans="1:4" ht="15.75" thickBot="1" x14ac:dyDescent="0.3">
      <c r="A16" s="5"/>
      <c r="B16" s="6"/>
      <c r="C16" s="6"/>
      <c r="D16" s="6"/>
    </row>
    <row r="17" spans="1:4" ht="15.75" thickBot="1" x14ac:dyDescent="0.3">
      <c r="A17" s="16" t="s">
        <v>18</v>
      </c>
      <c r="B17" s="14"/>
      <c r="C17" s="6"/>
      <c r="D17" s="6"/>
    </row>
    <row r="18" spans="1:4" ht="15.75" thickBot="1" x14ac:dyDescent="0.3">
      <c r="A18" s="16" t="s">
        <v>23</v>
      </c>
      <c r="B18" s="15"/>
      <c r="C18" s="6"/>
      <c r="D18" s="6"/>
    </row>
    <row r="19" spans="1:4" ht="15.75" thickBot="1" x14ac:dyDescent="0.3"/>
    <row r="20" spans="1:4" ht="45.75" thickBot="1" x14ac:dyDescent="0.3">
      <c r="A20" s="18" t="s">
        <v>4</v>
      </c>
      <c r="B20" s="20" t="s">
        <v>13</v>
      </c>
      <c r="C20" s="21" t="s">
        <v>14</v>
      </c>
      <c r="D20" s="21" t="s">
        <v>15</v>
      </c>
    </row>
    <row r="21" spans="1:4" x14ac:dyDescent="0.25">
      <c r="A21" s="17" t="s">
        <v>0</v>
      </c>
      <c r="B21" s="19">
        <v>5.6500000000000002E-2</v>
      </c>
      <c r="C21" s="19">
        <v>5.33E-2</v>
      </c>
      <c r="D21" s="19">
        <v>4.9299999999999997E-2</v>
      </c>
    </row>
    <row r="22" spans="1:4" x14ac:dyDescent="0.25">
      <c r="A22" s="1" t="s">
        <v>8</v>
      </c>
      <c r="B22" s="2">
        <f>B10</f>
        <v>0</v>
      </c>
      <c r="C22" s="2">
        <f>B22</f>
        <v>0</v>
      </c>
      <c r="D22" s="2">
        <f>B22</f>
        <v>0</v>
      </c>
    </row>
    <row r="23" spans="1:4" x14ac:dyDescent="0.25">
      <c r="A23" s="1" t="s">
        <v>19</v>
      </c>
      <c r="B23" s="2">
        <f>B13</f>
        <v>0</v>
      </c>
      <c r="C23" s="2">
        <f>B23</f>
        <v>0</v>
      </c>
      <c r="D23" s="2">
        <f>B23</f>
        <v>0</v>
      </c>
    </row>
    <row r="24" spans="1:4" x14ac:dyDescent="0.25">
      <c r="A24" s="4" t="s">
        <v>2</v>
      </c>
      <c r="B24" s="2">
        <f>IF(B12="",0,IF(B12="OUI",(B10+B13)*40%,IF(B12="NON",0,"")))</f>
        <v>0</v>
      </c>
      <c r="C24" s="2">
        <f>IF(B12="",0,IF(B12="OUI",(B10+B13)*0.4%,IF(B12="NON",0,"")))</f>
        <v>0</v>
      </c>
      <c r="D24" s="2">
        <f>IF(B12="",0,IF(B12="OUI",(B10+B13)*0.4%,IF(B12="NON",0,"")))</f>
        <v>0</v>
      </c>
    </row>
    <row r="25" spans="1:4" x14ac:dyDescent="0.25">
      <c r="A25" s="1" t="s">
        <v>1</v>
      </c>
      <c r="B25" s="2">
        <f>B14</f>
        <v>0</v>
      </c>
      <c r="C25" s="2">
        <f>B25</f>
        <v>0</v>
      </c>
      <c r="D25" s="2">
        <f>B25</f>
        <v>0</v>
      </c>
    </row>
    <row r="26" spans="1:4" x14ac:dyDescent="0.25">
      <c r="A26" s="1" t="s">
        <v>3</v>
      </c>
      <c r="B26" s="2">
        <f>B15</f>
        <v>0</v>
      </c>
      <c r="C26" s="2">
        <f>B26</f>
        <v>0</v>
      </c>
      <c r="D26" s="2">
        <f>B26</f>
        <v>0</v>
      </c>
    </row>
    <row r="27" spans="1:4" x14ac:dyDescent="0.25">
      <c r="A27" s="28" t="s">
        <v>24</v>
      </c>
      <c r="B27" s="29">
        <f t="shared" ref="B27:D27" si="0">(B26+B25+B24++B23+B22)*B21</f>
        <v>0</v>
      </c>
      <c r="C27" s="29">
        <f t="shared" si="0"/>
        <v>0</v>
      </c>
      <c r="D27" s="29">
        <f t="shared" si="0"/>
        <v>0</v>
      </c>
    </row>
    <row r="28" spans="1:4" ht="15.75" thickBot="1" x14ac:dyDescent="0.3"/>
    <row r="29" spans="1:4" ht="30.75" customHeight="1" thickBot="1" x14ac:dyDescent="0.3">
      <c r="A29" s="23" t="s">
        <v>5</v>
      </c>
      <c r="B29" s="25"/>
      <c r="C29" s="25"/>
      <c r="D29" s="25"/>
    </row>
    <row r="30" spans="1:4" x14ac:dyDescent="0.25">
      <c r="A30" s="22" t="s">
        <v>7</v>
      </c>
      <c r="B30" s="24">
        <v>4.4999999999999997E-3</v>
      </c>
      <c r="C30" s="24">
        <v>4.4999999999999997E-3</v>
      </c>
      <c r="D30" s="24">
        <v>4.4999999999999997E-3</v>
      </c>
    </row>
    <row r="31" spans="1:4" x14ac:dyDescent="0.25">
      <c r="A31" s="1" t="s">
        <v>6</v>
      </c>
      <c r="B31" s="2">
        <f>B22+B23</f>
        <v>0</v>
      </c>
      <c r="C31" s="2">
        <f>C22+C23</f>
        <v>0</v>
      </c>
      <c r="D31" s="2">
        <f>D22+D23</f>
        <v>0</v>
      </c>
    </row>
    <row r="32" spans="1:4" x14ac:dyDescent="0.25">
      <c r="A32" s="30" t="s">
        <v>25</v>
      </c>
      <c r="B32" s="31">
        <f>B31*B30</f>
        <v>0</v>
      </c>
      <c r="C32" s="31">
        <f t="shared" ref="C32:D32" si="1">C31*C30</f>
        <v>0</v>
      </c>
      <c r="D32" s="31">
        <f t="shared" si="1"/>
        <v>0</v>
      </c>
    </row>
    <row r="34" spans="1:4" ht="15.75" thickBot="1" x14ac:dyDescent="0.3"/>
    <row r="35" spans="1:4" ht="15.75" thickBot="1" x14ac:dyDescent="0.3">
      <c r="A35" s="26" t="s">
        <v>9</v>
      </c>
      <c r="B35" s="27">
        <f>B32+B27</f>
        <v>0</v>
      </c>
      <c r="C35" s="27">
        <f t="shared" ref="C35:D35" si="2">C32+C27</f>
        <v>0</v>
      </c>
      <c r="D35" s="27">
        <f t="shared" si="2"/>
        <v>0</v>
      </c>
    </row>
  </sheetData>
  <mergeCells count="6">
    <mergeCell ref="B11:C11"/>
    <mergeCell ref="A2:D2"/>
    <mergeCell ref="A5:D5"/>
    <mergeCell ref="B7:B8"/>
    <mergeCell ref="C7:C8"/>
    <mergeCell ref="B9:C9"/>
  </mergeCells>
  <pageMargins left="0.7" right="0.7" top="0.75" bottom="0.75" header="0.3" footer="0.3"/>
  <pageSetup paperSize="9" scale="82" orientation="landscape" r:id="rId1"/>
  <ignoredErrors>
    <ignoredError sqref="C24: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LANOIS Delphine</dc:creator>
  <cp:lastModifiedBy>LANOIS Delphine</cp:lastModifiedBy>
  <cp:lastPrinted>2025-09-10T05:37:03Z</cp:lastPrinted>
  <dcterms:created xsi:type="dcterms:W3CDTF">2025-06-11T11:22:04Z</dcterms:created>
  <dcterms:modified xsi:type="dcterms:W3CDTF">2025-09-11T09:27:05Z</dcterms:modified>
</cp:coreProperties>
</file>